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ые ставки по Родительской плате\"/>
    </mc:Choice>
  </mc:AlternateContent>
  <bookViews>
    <workbookView xWindow="0" yWindow="0" windowWidth="13860" windowHeight="11025"/>
  </bookViews>
  <sheets>
    <sheet name="Лист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I13" i="1"/>
  <c r="I12" i="1"/>
  <c r="I11" i="1"/>
  <c r="I9" i="1"/>
  <c r="J9" i="1" s="1"/>
  <c r="I8" i="1"/>
  <c r="J8" i="1" s="1"/>
  <c r="I7" i="1"/>
  <c r="I6" i="1"/>
  <c r="I5" i="1"/>
  <c r="I4" i="1"/>
  <c r="J17" i="1" l="1"/>
  <c r="J18" i="1"/>
  <c r="J19" i="1"/>
  <c r="J20" i="1"/>
  <c r="J21" i="1"/>
  <c r="J23" i="1"/>
  <c r="J30" i="1" l="1"/>
  <c r="J29" i="1"/>
  <c r="J28" i="1"/>
  <c r="J27" i="1"/>
  <c r="J26" i="1"/>
  <c r="J25" i="1"/>
  <c r="I22" i="1" l="1"/>
  <c r="J22" i="1" s="1"/>
  <c r="J14" i="1"/>
  <c r="J13" i="1"/>
  <c r="J12" i="1"/>
  <c r="J11" i="1"/>
  <c r="J7" i="1"/>
  <c r="J6" i="1"/>
  <c r="J5" i="1"/>
  <c r="J4" i="1"/>
</calcChain>
</file>

<file path=xl/sharedStrings.xml><?xml version="1.0" encoding="utf-8"?>
<sst xmlns="http://schemas.openxmlformats.org/spreadsheetml/2006/main" count="38" uniqueCount="26">
  <si>
    <t xml:space="preserve"> № п/п</t>
  </si>
  <si>
    <t>Ф.И.О. законного представителя ребенка</t>
  </si>
  <si>
    <t>Фамилия, имя ребенка, дата рождения</t>
  </si>
  <si>
    <t>Дата поступления ребенка в ОУ</t>
  </si>
  <si>
    <t>Дата выбытия ребенка из ОУ</t>
  </si>
  <si>
    <t>Размер родительской платы без компенсации части родительской платы</t>
  </si>
  <si>
    <t>Основание для предоставления компенсации части родительской платы (невзимания)  родительской платы</t>
  </si>
  <si>
    <t>Размер ежемесячной компенсации в %</t>
  </si>
  <si>
    <t>Размер ежемесячной компенсации, в руб</t>
  </si>
  <si>
    <t>Размер родительской платы с учетом компенсации, в руб</t>
  </si>
  <si>
    <t>первый по рождению</t>
  </si>
  <si>
    <t>второй по рождению</t>
  </si>
  <si>
    <t>третий по рождению</t>
  </si>
  <si>
    <t>неполная семья</t>
  </si>
  <si>
    <t>родитель инвалид I или II  группы</t>
  </si>
  <si>
    <t>малообеспеченная семья</t>
  </si>
  <si>
    <t xml:space="preserve">Суточные группы (сад) </t>
  </si>
  <si>
    <t xml:space="preserve">Суточные группы (ясли) </t>
  </si>
  <si>
    <t xml:space="preserve">Разновозрастные группы (сад) </t>
  </si>
  <si>
    <t xml:space="preserve">Разновозрастная группа (ясли) </t>
  </si>
  <si>
    <t>первый ребенок в семье</t>
  </si>
  <si>
    <t>второй ребенок в семье</t>
  </si>
  <si>
    <t>третий ребенок в семье</t>
  </si>
  <si>
    <t>ребенок из неполной семьи, имеющей среднедушевой доход семьи ниже двукратного размера величины прожиточного минимума в расчете на душу населения, установленного в Санкт-Петербурге за квартал, предшествующий месяцу обращения</t>
  </si>
  <si>
    <t>ребенок из семьи, в которой один из родителей является инвалидом I или II группы</t>
  </si>
  <si>
    <t>ребенок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</si>
</sst>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Unicode MS"/>
      <family val="2"/>
      <charset val="204"/>
    </font>
    <font>
      <sz val="14"/>
      <name val="Arial Cyr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/>
    <xf numFmtId="14" fontId="0" fillId="0" borderId="1" xfId="0" applyNumberFormat="1" applyBorder="1" applyAlignme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2" xfId="0" applyBorder="1" applyAlignment="1"/>
    <xf numFmtId="0" fontId="4" fillId="0" borderId="2" xfId="0" applyFont="1" applyBorder="1" applyAlignment="1"/>
    <xf numFmtId="0" fontId="6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1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0" xfId="0" applyFont="1" applyAlignment="1"/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A24" sqref="A24:J30"/>
    </sheetView>
  </sheetViews>
  <sheetFormatPr defaultRowHeight="12.75" x14ac:dyDescent="0.2"/>
  <cols>
    <col min="1" max="1" width="4.85546875" customWidth="1"/>
    <col min="3" max="3" width="7.85546875" customWidth="1"/>
    <col min="4" max="4" width="7.28515625" customWidth="1"/>
    <col min="5" max="5" width="7.140625" customWidth="1"/>
    <col min="7" max="7" width="41.85546875" customWidth="1"/>
    <col min="8" max="8" width="7.7109375" customWidth="1"/>
    <col min="9" max="9" width="14" customWidth="1"/>
    <col min="10" max="10" width="12.5703125" customWidth="1"/>
  </cols>
  <sheetData>
    <row r="2" spans="1:10" s="2" customFormat="1" ht="140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30" customFormat="1" ht="15" customHeight="1" x14ac:dyDescent="0.25">
      <c r="A3" s="23"/>
      <c r="B3" s="24" t="s">
        <v>16</v>
      </c>
      <c r="C3" s="23"/>
      <c r="D3" s="25"/>
      <c r="E3" s="23"/>
      <c r="F3" s="26"/>
      <c r="G3" s="27"/>
      <c r="H3" s="28"/>
      <c r="I3" s="29"/>
      <c r="J3" s="29"/>
    </row>
    <row r="4" spans="1:10" s="2" customFormat="1" ht="15" customHeight="1" x14ac:dyDescent="0.2">
      <c r="A4" s="3">
        <v>1</v>
      </c>
      <c r="B4" s="10"/>
      <c r="C4" s="3"/>
      <c r="D4" s="5"/>
      <c r="E4" s="11">
        <v>711</v>
      </c>
      <c r="F4" s="18">
        <v>1630.7</v>
      </c>
      <c r="G4" s="19" t="s">
        <v>20</v>
      </c>
      <c r="H4" s="20">
        <v>20</v>
      </c>
      <c r="I4" s="21">
        <f>1630.7*20%</f>
        <v>326.14000000000004</v>
      </c>
      <c r="J4" s="21">
        <f t="shared" ref="J4:J7" si="0">F4-I4</f>
        <v>1304.56</v>
      </c>
    </row>
    <row r="5" spans="1:10" s="2" customFormat="1" ht="15" customHeight="1" x14ac:dyDescent="0.2">
      <c r="A5" s="3">
        <v>2</v>
      </c>
      <c r="B5" s="10"/>
      <c r="C5" s="3"/>
      <c r="D5" s="5"/>
      <c r="E5" s="11">
        <v>711</v>
      </c>
      <c r="F5" s="18">
        <v>1630.7</v>
      </c>
      <c r="G5" s="19" t="s">
        <v>21</v>
      </c>
      <c r="H5" s="20">
        <v>50</v>
      </c>
      <c r="I5" s="21">
        <f>1630.7*50%</f>
        <v>815.35</v>
      </c>
      <c r="J5" s="21">
        <f t="shared" si="0"/>
        <v>815.35</v>
      </c>
    </row>
    <row r="6" spans="1:10" s="2" customFormat="1" ht="15" customHeight="1" x14ac:dyDescent="0.2">
      <c r="A6" s="3">
        <v>3</v>
      </c>
      <c r="B6" s="10"/>
      <c r="C6" s="3"/>
      <c r="D6" s="5"/>
      <c r="E6" s="11">
        <v>711</v>
      </c>
      <c r="F6" s="18">
        <v>1630.7</v>
      </c>
      <c r="G6" s="19" t="s">
        <v>22</v>
      </c>
      <c r="H6" s="20">
        <v>70</v>
      </c>
      <c r="I6" s="21">
        <f>F6*70%</f>
        <v>1141.49</v>
      </c>
      <c r="J6" s="21">
        <f t="shared" si="0"/>
        <v>489.21000000000004</v>
      </c>
    </row>
    <row r="7" spans="1:10" s="2" customFormat="1" ht="75" customHeight="1" x14ac:dyDescent="0.2">
      <c r="A7" s="3">
        <v>4</v>
      </c>
      <c r="B7" s="3"/>
      <c r="C7" s="3"/>
      <c r="D7" s="3"/>
      <c r="E7" s="11">
        <v>711</v>
      </c>
      <c r="F7" s="18">
        <v>1630.7</v>
      </c>
      <c r="G7" s="15" t="s">
        <v>23</v>
      </c>
      <c r="H7" s="20">
        <v>40</v>
      </c>
      <c r="I7" s="21">
        <f>F7*40%</f>
        <v>652.28000000000009</v>
      </c>
      <c r="J7" s="21">
        <f t="shared" si="0"/>
        <v>978.42</v>
      </c>
    </row>
    <row r="8" spans="1:10" s="2" customFormat="1" ht="63" customHeight="1" x14ac:dyDescent="0.2">
      <c r="A8" s="3">
        <v>5</v>
      </c>
      <c r="B8" s="3"/>
      <c r="C8" s="3"/>
      <c r="D8" s="3"/>
      <c r="E8" s="11">
        <v>711</v>
      </c>
      <c r="F8" s="18">
        <v>1630.7</v>
      </c>
      <c r="G8" s="16" t="s">
        <v>24</v>
      </c>
      <c r="H8" s="20">
        <v>50</v>
      </c>
      <c r="I8" s="21">
        <f>1630.7*50%</f>
        <v>815.35</v>
      </c>
      <c r="J8" s="21">
        <f t="shared" ref="J8:J9" si="1">F8-I8</f>
        <v>815.35</v>
      </c>
    </row>
    <row r="9" spans="1:10" s="2" customFormat="1" ht="83.25" customHeight="1" x14ac:dyDescent="0.2">
      <c r="A9" s="13">
        <v>6</v>
      </c>
      <c r="B9" s="13"/>
      <c r="C9" s="13"/>
      <c r="D9" s="13"/>
      <c r="E9" s="14">
        <v>711</v>
      </c>
      <c r="F9" s="18">
        <v>1630.7</v>
      </c>
      <c r="G9" s="17" t="s">
        <v>25</v>
      </c>
      <c r="H9" s="22">
        <v>70</v>
      </c>
      <c r="I9" s="21">
        <f>F9*70%</f>
        <v>1141.49</v>
      </c>
      <c r="J9" s="21">
        <f t="shared" si="1"/>
        <v>489.21000000000004</v>
      </c>
    </row>
    <row r="10" spans="1:10" s="30" customFormat="1" ht="15" customHeight="1" x14ac:dyDescent="0.25">
      <c r="A10" s="23"/>
      <c r="B10" s="24" t="s">
        <v>17</v>
      </c>
      <c r="C10" s="23"/>
      <c r="D10" s="25"/>
      <c r="E10" s="23"/>
      <c r="F10" s="26"/>
      <c r="G10" s="27"/>
      <c r="H10" s="28"/>
      <c r="I10" s="29"/>
      <c r="J10" s="29"/>
    </row>
    <row r="11" spans="1:10" s="2" customFormat="1" ht="15" customHeight="1" x14ac:dyDescent="0.2">
      <c r="A11" s="3">
        <v>1</v>
      </c>
      <c r="B11" s="10"/>
      <c r="C11" s="3"/>
      <c r="D11" s="5"/>
      <c r="E11" s="11">
        <v>669</v>
      </c>
      <c r="F11" s="18">
        <v>1780.7</v>
      </c>
      <c r="G11" s="19" t="s">
        <v>20</v>
      </c>
      <c r="H11" s="20">
        <v>20</v>
      </c>
      <c r="I11" s="21">
        <f>F11*20%</f>
        <v>356.14000000000004</v>
      </c>
      <c r="J11" s="21">
        <f t="shared" ref="J11:J14" si="2">F11-I11</f>
        <v>1424.56</v>
      </c>
    </row>
    <row r="12" spans="1:10" s="2" customFormat="1" ht="15" customHeight="1" x14ac:dyDescent="0.2">
      <c r="A12" s="3">
        <v>2</v>
      </c>
      <c r="B12" s="10"/>
      <c r="C12" s="3"/>
      <c r="D12" s="5"/>
      <c r="E12" s="11">
        <v>669</v>
      </c>
      <c r="F12" s="18">
        <v>1780.7</v>
      </c>
      <c r="G12" s="19" t="s">
        <v>21</v>
      </c>
      <c r="H12" s="20">
        <v>50</v>
      </c>
      <c r="I12" s="21">
        <f>F12*50%</f>
        <v>890.35</v>
      </c>
      <c r="J12" s="21">
        <f t="shared" si="2"/>
        <v>890.35</v>
      </c>
    </row>
    <row r="13" spans="1:10" s="2" customFormat="1" ht="15" customHeight="1" x14ac:dyDescent="0.2">
      <c r="A13" s="3">
        <v>3</v>
      </c>
      <c r="B13" s="10"/>
      <c r="C13" s="3"/>
      <c r="D13" s="5"/>
      <c r="E13" s="11">
        <v>669</v>
      </c>
      <c r="F13" s="18">
        <v>1780.7</v>
      </c>
      <c r="G13" s="19" t="s">
        <v>22</v>
      </c>
      <c r="H13" s="20">
        <v>70</v>
      </c>
      <c r="I13" s="21">
        <f>F13*70%</f>
        <v>1246.49</v>
      </c>
      <c r="J13" s="21">
        <f t="shared" si="2"/>
        <v>534.21</v>
      </c>
    </row>
    <row r="14" spans="1:10" s="2" customFormat="1" ht="89.25" customHeight="1" x14ac:dyDescent="0.2">
      <c r="A14" s="3">
        <v>4</v>
      </c>
      <c r="B14" s="3"/>
      <c r="C14" s="3"/>
      <c r="D14" s="3"/>
      <c r="E14" s="11">
        <v>669</v>
      </c>
      <c r="F14" s="18">
        <v>1780.7</v>
      </c>
      <c r="G14" s="15" t="s">
        <v>23</v>
      </c>
      <c r="H14" s="20">
        <v>40</v>
      </c>
      <c r="I14" s="21">
        <f>F14*40%</f>
        <v>712.28000000000009</v>
      </c>
      <c r="J14" s="21">
        <f t="shared" si="2"/>
        <v>1068.42</v>
      </c>
    </row>
    <row r="15" spans="1:10" s="2" customFormat="1" ht="60" customHeight="1" x14ac:dyDescent="0.2">
      <c r="A15" s="3">
        <v>5</v>
      </c>
      <c r="B15" s="3"/>
      <c r="C15" s="3"/>
      <c r="D15" s="3"/>
      <c r="E15" s="11">
        <v>669</v>
      </c>
      <c r="F15" s="18">
        <v>1780.7</v>
      </c>
      <c r="G15" s="16" t="s">
        <v>24</v>
      </c>
      <c r="H15" s="20">
        <v>50</v>
      </c>
      <c r="I15" s="21">
        <f>F15*50%</f>
        <v>890.35</v>
      </c>
      <c r="J15" s="21">
        <f t="shared" ref="J15:J16" si="3">F15-I15</f>
        <v>890.35</v>
      </c>
    </row>
    <row r="16" spans="1:10" s="2" customFormat="1" ht="89.25" customHeight="1" x14ac:dyDescent="0.2">
      <c r="A16" s="3">
        <v>6</v>
      </c>
      <c r="B16" s="3"/>
      <c r="C16" s="3"/>
      <c r="D16" s="3"/>
      <c r="E16" s="11">
        <v>669</v>
      </c>
      <c r="F16" s="18">
        <v>1780.7</v>
      </c>
      <c r="G16" s="17" t="s">
        <v>25</v>
      </c>
      <c r="H16" s="20">
        <v>70</v>
      </c>
      <c r="I16" s="21">
        <f>F16*70%</f>
        <v>1246.49</v>
      </c>
      <c r="J16" s="21">
        <f t="shared" si="3"/>
        <v>534.21</v>
      </c>
    </row>
    <row r="17" spans="1:10" s="2" customFormat="1" ht="15" hidden="1" customHeight="1" x14ac:dyDescent="0.2">
      <c r="A17" s="3"/>
      <c r="B17" s="4" t="s">
        <v>18</v>
      </c>
      <c r="C17" s="3"/>
      <c r="D17" s="5"/>
      <c r="E17" s="3"/>
      <c r="F17" s="6"/>
      <c r="G17" s="7"/>
      <c r="H17" s="8"/>
      <c r="I17" s="9"/>
      <c r="J17" s="9">
        <f t="shared" ref="J17:J23" si="4">F17-I17</f>
        <v>0</v>
      </c>
    </row>
    <row r="18" spans="1:10" s="2" customFormat="1" ht="15" hidden="1" customHeight="1" x14ac:dyDescent="0.2">
      <c r="A18" s="3">
        <v>1</v>
      </c>
      <c r="B18" s="10"/>
      <c r="C18" s="3"/>
      <c r="D18" s="5"/>
      <c r="E18" s="11">
        <v>669</v>
      </c>
      <c r="F18" s="6">
        <v>1189.02</v>
      </c>
      <c r="G18" s="7" t="s">
        <v>10</v>
      </c>
      <c r="H18" s="8">
        <v>20</v>
      </c>
      <c r="I18" s="9">
        <v>237.8</v>
      </c>
      <c r="J18" s="9">
        <f t="shared" si="4"/>
        <v>951.22</v>
      </c>
    </row>
    <row r="19" spans="1:10" s="2" customFormat="1" ht="15" hidden="1" customHeight="1" x14ac:dyDescent="0.2">
      <c r="A19" s="3">
        <v>2</v>
      </c>
      <c r="B19" s="10"/>
      <c r="C19" s="3"/>
      <c r="D19" s="5"/>
      <c r="E19" s="11">
        <v>669</v>
      </c>
      <c r="F19" s="6">
        <v>1189.02</v>
      </c>
      <c r="G19" s="7" t="s">
        <v>11</v>
      </c>
      <c r="H19" s="8">
        <v>50</v>
      </c>
      <c r="I19" s="9">
        <v>594.51</v>
      </c>
      <c r="J19" s="9">
        <f t="shared" si="4"/>
        <v>594.51</v>
      </c>
    </row>
    <row r="20" spans="1:10" s="2" customFormat="1" ht="15" hidden="1" customHeight="1" x14ac:dyDescent="0.2">
      <c r="A20" s="3">
        <v>3</v>
      </c>
      <c r="B20" s="10"/>
      <c r="C20" s="3"/>
      <c r="D20" s="5"/>
      <c r="E20" s="11">
        <v>669</v>
      </c>
      <c r="F20" s="6">
        <v>1189.02</v>
      </c>
      <c r="G20" s="7" t="s">
        <v>12</v>
      </c>
      <c r="H20" s="8">
        <v>70</v>
      </c>
      <c r="I20" s="9">
        <v>832.31</v>
      </c>
      <c r="J20" s="9">
        <f t="shared" si="4"/>
        <v>356.71000000000004</v>
      </c>
    </row>
    <row r="21" spans="1:10" s="2" customFormat="1" ht="15" hidden="1" customHeight="1" x14ac:dyDescent="0.2">
      <c r="A21" s="3">
        <v>4</v>
      </c>
      <c r="B21" s="3"/>
      <c r="C21" s="3"/>
      <c r="D21" s="3"/>
      <c r="E21" s="11">
        <v>669</v>
      </c>
      <c r="F21" s="6">
        <v>1189.02</v>
      </c>
      <c r="G21" s="7" t="s">
        <v>13</v>
      </c>
      <c r="H21" s="8">
        <v>40</v>
      </c>
      <c r="I21" s="9">
        <v>475.61</v>
      </c>
      <c r="J21" s="9">
        <f t="shared" si="4"/>
        <v>713.41</v>
      </c>
    </row>
    <row r="22" spans="1:10" s="2" customFormat="1" ht="21.75" hidden="1" customHeight="1" x14ac:dyDescent="0.2">
      <c r="A22" s="3">
        <v>5</v>
      </c>
      <c r="B22" s="3"/>
      <c r="C22" s="3"/>
      <c r="D22" s="3"/>
      <c r="E22" s="11">
        <v>669</v>
      </c>
      <c r="F22" s="6">
        <v>1189.02</v>
      </c>
      <c r="G22" s="7" t="s">
        <v>14</v>
      </c>
      <c r="H22" s="8">
        <v>50</v>
      </c>
      <c r="I22" s="9">
        <f t="shared" ref="I22" si="5">E22*H22/100</f>
        <v>334.5</v>
      </c>
      <c r="J22" s="9">
        <f t="shared" si="4"/>
        <v>854.52</v>
      </c>
    </row>
    <row r="23" spans="1:10" s="2" customFormat="1" ht="15" hidden="1" customHeight="1" x14ac:dyDescent="0.2">
      <c r="A23" s="3">
        <v>6</v>
      </c>
      <c r="B23" s="3"/>
      <c r="C23" s="3"/>
      <c r="D23" s="3"/>
      <c r="E23" s="11">
        <v>669</v>
      </c>
      <c r="F23" s="6">
        <v>1189.02</v>
      </c>
      <c r="G23" s="12" t="s">
        <v>15</v>
      </c>
      <c r="H23" s="8">
        <v>70</v>
      </c>
      <c r="I23" s="9">
        <v>832.31</v>
      </c>
      <c r="J23" s="9">
        <f t="shared" si="4"/>
        <v>356.71000000000004</v>
      </c>
    </row>
    <row r="24" spans="1:10" hidden="1" x14ac:dyDescent="0.2">
      <c r="B24" s="4" t="s">
        <v>19</v>
      </c>
      <c r="C24" s="3"/>
      <c r="D24" s="5"/>
      <c r="E24" s="3"/>
      <c r="F24" s="6">
        <v>489.9</v>
      </c>
      <c r="G24" s="7"/>
      <c r="H24" s="8"/>
      <c r="I24" s="9"/>
      <c r="J24" s="9"/>
    </row>
    <row r="25" spans="1:10" hidden="1" x14ac:dyDescent="0.2">
      <c r="A25" s="3">
        <v>1</v>
      </c>
      <c r="B25" s="10"/>
      <c r="C25" s="3"/>
      <c r="D25" s="5"/>
      <c r="E25" s="11">
        <v>669</v>
      </c>
      <c r="F25" s="6">
        <v>489.9</v>
      </c>
      <c r="G25" s="7" t="s">
        <v>10</v>
      </c>
      <c r="H25" s="8">
        <v>20</v>
      </c>
      <c r="I25" s="9">
        <v>371.61</v>
      </c>
      <c r="J25" s="9">
        <f t="shared" ref="J25:J30" si="6">F25-I25</f>
        <v>118.28999999999996</v>
      </c>
    </row>
    <row r="26" spans="1:10" hidden="1" x14ac:dyDescent="0.2">
      <c r="A26" s="3">
        <v>2</v>
      </c>
      <c r="B26" s="10"/>
      <c r="C26" s="3"/>
      <c r="D26" s="5"/>
      <c r="E26" s="11">
        <v>669</v>
      </c>
      <c r="F26" s="6">
        <v>489.9</v>
      </c>
      <c r="G26" s="7" t="s">
        <v>11</v>
      </c>
      <c r="H26" s="8">
        <v>50</v>
      </c>
      <c r="I26" s="9">
        <v>929.03</v>
      </c>
      <c r="J26" s="9">
        <f t="shared" si="6"/>
        <v>-439.13</v>
      </c>
    </row>
    <row r="27" spans="1:10" hidden="1" x14ac:dyDescent="0.2">
      <c r="A27" s="3">
        <v>3</v>
      </c>
      <c r="B27" s="10"/>
      <c r="C27" s="3"/>
      <c r="D27" s="5"/>
      <c r="E27" s="11">
        <v>669</v>
      </c>
      <c r="F27" s="6">
        <v>489.9</v>
      </c>
      <c r="G27" s="7" t="s">
        <v>12</v>
      </c>
      <c r="H27" s="8">
        <v>70</v>
      </c>
      <c r="I27" s="9">
        <v>1300.6400000000001</v>
      </c>
      <c r="J27" s="9">
        <f t="shared" si="6"/>
        <v>-810.74000000000012</v>
      </c>
    </row>
    <row r="28" spans="1:10" hidden="1" x14ac:dyDescent="0.2">
      <c r="A28" s="3">
        <v>4</v>
      </c>
      <c r="B28" s="3"/>
      <c r="C28" s="3"/>
      <c r="D28" s="3"/>
      <c r="E28" s="11">
        <v>669</v>
      </c>
      <c r="F28" s="6">
        <v>489.9</v>
      </c>
      <c r="G28" s="7" t="s">
        <v>13</v>
      </c>
      <c r="H28" s="8">
        <v>40</v>
      </c>
      <c r="I28" s="9">
        <v>743.22</v>
      </c>
      <c r="J28" s="9">
        <f t="shared" si="6"/>
        <v>-253.32000000000005</v>
      </c>
    </row>
    <row r="29" spans="1:10" hidden="1" x14ac:dyDescent="0.2">
      <c r="A29" s="3">
        <v>5</v>
      </c>
      <c r="B29" s="3"/>
      <c r="C29" s="3"/>
      <c r="D29" s="3"/>
      <c r="E29" s="11">
        <v>669</v>
      </c>
      <c r="F29" s="6">
        <v>489.9</v>
      </c>
      <c r="G29" s="7" t="s">
        <v>14</v>
      </c>
      <c r="H29" s="8">
        <v>50</v>
      </c>
      <c r="I29" s="9">
        <v>929.03</v>
      </c>
      <c r="J29" s="9">
        <f t="shared" si="6"/>
        <v>-439.13</v>
      </c>
    </row>
    <row r="30" spans="1:10" hidden="1" x14ac:dyDescent="0.2">
      <c r="A30" s="3">
        <v>6</v>
      </c>
      <c r="B30" s="3"/>
      <c r="C30" s="3"/>
      <c r="D30" s="3"/>
      <c r="E30" s="11">
        <v>669</v>
      </c>
      <c r="F30" s="6">
        <v>489.9</v>
      </c>
      <c r="G30" s="12" t="s">
        <v>15</v>
      </c>
      <c r="H30" s="8">
        <v>70</v>
      </c>
      <c r="I30" s="9">
        <v>1300.6400000000001</v>
      </c>
      <c r="J30" s="9">
        <f t="shared" si="6"/>
        <v>-810.74000000000012</v>
      </c>
    </row>
  </sheetData>
  <pageMargins left="0.17" right="0.17" top="0.31" bottom="0.2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2019-12-03T13:41:37Z</cp:lastPrinted>
  <dcterms:created xsi:type="dcterms:W3CDTF">2015-03-19T09:13:23Z</dcterms:created>
  <dcterms:modified xsi:type="dcterms:W3CDTF">2020-03-19T07:39:44Z</dcterms:modified>
</cp:coreProperties>
</file>